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1c0eee8d190029/Documenten/4_ADI/Financien/2025/Jaarverslag 2024/"/>
    </mc:Choice>
  </mc:AlternateContent>
  <xr:revisionPtr revIDLastSave="0" documentId="8_{4F0262F0-AD2A-406E-99DE-3B5ABE6CB068}" xr6:coauthVersionLast="47" xr6:coauthVersionMax="47" xr10:uidLastSave="{00000000-0000-0000-0000-000000000000}"/>
  <bookViews>
    <workbookView xWindow="-120" yWindow="-120" windowWidth="24240" windowHeight="13020" xr2:uid="{174F73F5-8046-4207-A3DA-72A031E4C92C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N24" i="1"/>
  <c r="M24" i="1"/>
  <c r="H24" i="1"/>
  <c r="F24" i="1"/>
  <c r="E24" i="1"/>
  <c r="G21" i="1"/>
  <c r="G19" i="1"/>
  <c r="G17" i="1"/>
  <c r="G15" i="1"/>
  <c r="G14" i="1"/>
  <c r="G13" i="1"/>
  <c r="G12" i="1"/>
  <c r="G24" i="1" s="1"/>
  <c r="O9" i="1"/>
  <c r="G9" i="1"/>
  <c r="O8" i="1"/>
  <c r="O24" i="1" s="1"/>
  <c r="G8" i="1"/>
</calcChain>
</file>

<file path=xl/sharedStrings.xml><?xml version="1.0" encoding="utf-8"?>
<sst xmlns="http://schemas.openxmlformats.org/spreadsheetml/2006/main" count="48" uniqueCount="39">
  <si>
    <t>Arend Datema Instituut</t>
  </si>
  <si>
    <t>Rekening van baten en lasten 2024</t>
  </si>
  <si>
    <t>Lasten</t>
  </si>
  <si>
    <t>Baten</t>
  </si>
  <si>
    <t>Omschrijving</t>
  </si>
  <si>
    <t>Rekening</t>
  </si>
  <si>
    <t>Begroting</t>
  </si>
  <si>
    <t xml:space="preserve">Rekening </t>
  </si>
  <si>
    <t>Belastingen en verzekeringen</t>
  </si>
  <si>
    <t>Donaties/giften/cursussen</t>
  </si>
  <si>
    <t>Internet en bellen</t>
  </si>
  <si>
    <t>Baten publicaties</t>
  </si>
  <si>
    <t>Onderhoud gebouwen</t>
  </si>
  <si>
    <t>Porto</t>
  </si>
  <si>
    <t>Onderhoud inventaris</t>
  </si>
  <si>
    <t>Rente</t>
  </si>
  <si>
    <t>Energiekosten</t>
  </si>
  <si>
    <t>Beschikking over reserves</t>
  </si>
  <si>
    <t>Kopieermachine</t>
  </si>
  <si>
    <t>Abonnementen/contributies</t>
  </si>
  <si>
    <t>Lasten publicaties</t>
  </si>
  <si>
    <t>Bankkosten</t>
  </si>
  <si>
    <t>Kantoorkosten/materialen</t>
  </si>
  <si>
    <t>Algemene kosten</t>
  </si>
  <si>
    <t>Afschrijvingen</t>
  </si>
  <si>
    <t>Bijzondere lasten</t>
  </si>
  <si>
    <t>Batig saldo</t>
  </si>
  <si>
    <t>Nadelig saldo</t>
  </si>
  <si>
    <t>Balans per 31 december 2024</t>
  </si>
  <si>
    <t>Activa</t>
  </si>
  <si>
    <t>Passiva</t>
  </si>
  <si>
    <t>Inventaris</t>
  </si>
  <si>
    <t>Eigen vermogen</t>
  </si>
  <si>
    <t>Voorraad boeken</t>
  </si>
  <si>
    <t>Crediteuren</t>
  </si>
  <si>
    <t>Debiteuren</t>
  </si>
  <si>
    <t>Reserve doc.materiaal</t>
  </si>
  <si>
    <t>Liquide middelen</t>
  </si>
  <si>
    <t>Reserve inventaris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</si>
</sst>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0" fillId="0" borderId="5" xfId="0" applyBorder="1"/>
    <xf numFmtId="0" fontId="1" fillId="0" borderId="5" xfId="0" applyFon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3" fontId="0" fillId="0" borderId="7" xfId="0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9" xfId="0" applyNumberFormat="1" applyBorder="1"/>
    <xf numFmtId="3" fontId="0" fillId="0" borderId="8" xfId="0" applyNumberFormat="1" applyBorder="1"/>
    <xf numFmtId="4" fontId="0" fillId="0" borderId="8" xfId="0" applyNumberFormat="1" applyBorder="1"/>
    <xf numFmtId="0" fontId="0" fillId="0" borderId="8" xfId="0" applyBorder="1"/>
    <xf numFmtId="3" fontId="0" fillId="0" borderId="10" xfId="0" applyNumberFormat="1" applyBorder="1"/>
    <xf numFmtId="0" fontId="0" fillId="0" borderId="10" xfId="0" applyBorder="1"/>
    <xf numFmtId="0" fontId="2" fillId="0" borderId="10" xfId="0" applyFont="1" applyBorder="1"/>
    <xf numFmtId="0" fontId="3" fillId="0" borderId="0" xfId="0" applyFont="1"/>
    <xf numFmtId="0" fontId="4" fillId="0" borderId="0" xfId="0" applyFont="1"/>
    <xf numFmtId="0" fontId="3" fillId="0" borderId="4" xfId="0" applyFont="1" applyBorder="1"/>
    <xf numFmtId="0" fontId="4" fillId="0" borderId="5" xfId="0" applyFont="1" applyBorder="1"/>
    <xf numFmtId="0" fontId="3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/>
    <xf numFmtId="0" fontId="4" fillId="0" borderId="7" xfId="0" applyFont="1" applyBorder="1"/>
    <xf numFmtId="6" fontId="4" fillId="0" borderId="7" xfId="0" applyNumberFormat="1" applyFont="1" applyBorder="1"/>
    <xf numFmtId="6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6" fontId="4" fillId="0" borderId="10" xfId="0" applyNumberFormat="1" applyFont="1" applyBorder="1"/>
    <xf numFmtId="6" fontId="4" fillId="0" borderId="14" xfId="0" applyNumberFormat="1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1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I%20-%20Penningmeesterzaken\Boekjaar%202024\Balans%202024\Jaarrekening%202024.xlsx" TargetMode="External"/><Relationship Id="rId1" Type="http://schemas.openxmlformats.org/officeDocument/2006/relationships/externalLinkPath" Target="Jaarrekeni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taties "/>
      <sheetName val="Proef- en saldibalans"/>
      <sheetName val="Balans"/>
      <sheetName val="Kasboek 2024"/>
    </sheetNames>
    <sheetDataSet>
      <sheetData sheetId="0" refreshError="1">
        <row r="14">
          <cell r="O14">
            <v>3329.81</v>
          </cell>
        </row>
        <row r="17">
          <cell r="O17">
            <v>105.72</v>
          </cell>
        </row>
        <row r="23">
          <cell r="O23">
            <v>201.24000000000004</v>
          </cell>
        </row>
        <row r="25">
          <cell r="O25">
            <v>924.02</v>
          </cell>
        </row>
        <row r="28">
          <cell r="O28">
            <v>1553.6799999999998</v>
          </cell>
        </row>
        <row r="29">
          <cell r="O29">
            <v>967.13000000000011</v>
          </cell>
        </row>
        <row r="30">
          <cell r="O30">
            <v>2746.57</v>
          </cell>
        </row>
        <row r="31">
          <cell r="O31">
            <v>105.85</v>
          </cell>
        </row>
        <row r="34">
          <cell r="O34">
            <v>435.17999999999995</v>
          </cell>
        </row>
      </sheetData>
      <sheetData sheetId="1" refreshError="1">
        <row r="40">
          <cell r="P40">
            <v>279.74</v>
          </cell>
        </row>
        <row r="41">
          <cell r="P41">
            <v>694.27000000000021</v>
          </cell>
        </row>
        <row r="42">
          <cell r="P42">
            <v>33972.39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6605-40E1-4CC2-BE63-3BDAAB592674}">
  <dimension ref="A1:P40"/>
  <sheetViews>
    <sheetView tabSelected="1" workbookViewId="0">
      <selection activeCell="S29" sqref="S29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x14ac:dyDescent="0.25">
      <c r="A2" s="4"/>
    </row>
    <row r="3" spans="1:16" x14ac:dyDescent="0.25">
      <c r="A3" s="5" t="s">
        <v>1</v>
      </c>
      <c r="B3" s="6"/>
      <c r="C3" s="6"/>
    </row>
    <row r="4" spans="1:16" x14ac:dyDescent="0.25">
      <c r="A4" s="4"/>
    </row>
    <row r="5" spans="1:16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6" t="s">
        <v>3</v>
      </c>
    </row>
    <row r="6" spans="1:16" x14ac:dyDescent="0.25">
      <c r="A6" s="10" t="s">
        <v>4</v>
      </c>
      <c r="E6" s="11" t="s">
        <v>5</v>
      </c>
      <c r="F6" s="11" t="s">
        <v>6</v>
      </c>
      <c r="G6" s="11" t="s">
        <v>5</v>
      </c>
      <c r="H6" t="s">
        <v>6</v>
      </c>
      <c r="I6" t="s">
        <v>4</v>
      </c>
      <c r="M6" s="12" t="s">
        <v>7</v>
      </c>
      <c r="N6" s="11" t="s">
        <v>6</v>
      </c>
      <c r="O6" s="11" t="s">
        <v>7</v>
      </c>
      <c r="P6" s="11" t="s">
        <v>6</v>
      </c>
    </row>
    <row r="7" spans="1:16" x14ac:dyDescent="0.25">
      <c r="A7" s="13"/>
      <c r="B7" s="8"/>
      <c r="C7" s="8"/>
      <c r="D7" s="8"/>
      <c r="E7" s="14">
        <v>2023</v>
      </c>
      <c r="F7" s="14">
        <v>2024</v>
      </c>
      <c r="G7" s="14">
        <v>2024</v>
      </c>
      <c r="H7" s="15">
        <v>2025</v>
      </c>
      <c r="I7" s="8"/>
      <c r="J7" s="8"/>
      <c r="K7" s="8"/>
      <c r="L7" s="8"/>
      <c r="M7" s="16">
        <v>2023</v>
      </c>
      <c r="N7" s="16">
        <v>2024</v>
      </c>
      <c r="O7" s="16">
        <v>2024</v>
      </c>
      <c r="P7" s="16">
        <v>2025</v>
      </c>
    </row>
    <row r="8" spans="1:16" x14ac:dyDescent="0.25">
      <c r="A8" s="4" t="s">
        <v>8</v>
      </c>
      <c r="E8" s="17">
        <v>187</v>
      </c>
      <c r="F8" s="17">
        <v>200</v>
      </c>
      <c r="G8" s="17">
        <f>'[1]Mutaties '!O23</f>
        <v>201.24000000000004</v>
      </c>
      <c r="H8" s="18">
        <v>0</v>
      </c>
      <c r="I8" t="s">
        <v>9</v>
      </c>
      <c r="M8" s="18">
        <v>150</v>
      </c>
      <c r="N8" s="18">
        <v>150</v>
      </c>
      <c r="O8" s="18">
        <f>'[1]Mutaties '!O17</f>
        <v>105.72</v>
      </c>
      <c r="P8" s="11">
        <v>150</v>
      </c>
    </row>
    <row r="9" spans="1:16" x14ac:dyDescent="0.25">
      <c r="A9" s="4" t="s">
        <v>10</v>
      </c>
      <c r="E9" s="17">
        <v>951</v>
      </c>
      <c r="F9" s="17">
        <v>1000</v>
      </c>
      <c r="G9" s="17">
        <f>'[1]Mutaties '!O25</f>
        <v>924.02</v>
      </c>
      <c r="H9" s="17">
        <v>0</v>
      </c>
      <c r="I9" t="s">
        <v>11</v>
      </c>
      <c r="M9" s="17">
        <v>2558</v>
      </c>
      <c r="N9" s="17">
        <v>2750</v>
      </c>
      <c r="O9" s="17">
        <f>'[1]Mutaties '!O14</f>
        <v>3329.81</v>
      </c>
      <c r="P9" s="12">
        <v>1900</v>
      </c>
    </row>
    <row r="10" spans="1:16" x14ac:dyDescent="0.25">
      <c r="A10" s="4" t="s">
        <v>12</v>
      </c>
      <c r="E10" s="17">
        <v>242</v>
      </c>
      <c r="F10" s="17">
        <v>250</v>
      </c>
      <c r="G10" s="17">
        <v>0</v>
      </c>
      <c r="H10" s="17">
        <v>0</v>
      </c>
      <c r="I10" t="s">
        <v>13</v>
      </c>
      <c r="M10" s="17">
        <v>0</v>
      </c>
      <c r="N10" s="17">
        <v>0</v>
      </c>
      <c r="O10" s="17">
        <v>0</v>
      </c>
      <c r="P10" s="12"/>
    </row>
    <row r="11" spans="1:16" x14ac:dyDescent="0.25">
      <c r="A11" s="4" t="s">
        <v>14</v>
      </c>
      <c r="E11" s="17">
        <v>0</v>
      </c>
      <c r="F11" s="17">
        <v>50</v>
      </c>
      <c r="G11" s="17">
        <v>0</v>
      </c>
      <c r="H11" s="17">
        <v>0</v>
      </c>
      <c r="I11" t="s">
        <v>15</v>
      </c>
      <c r="M11" s="17">
        <v>524</v>
      </c>
      <c r="N11" s="17">
        <v>500</v>
      </c>
      <c r="O11" s="17">
        <v>84.8</v>
      </c>
      <c r="P11" s="12">
        <v>85</v>
      </c>
    </row>
    <row r="12" spans="1:16" x14ac:dyDescent="0.25">
      <c r="A12" s="4" t="s">
        <v>16</v>
      </c>
      <c r="E12" s="17">
        <v>1800</v>
      </c>
      <c r="F12" s="17">
        <v>1500</v>
      </c>
      <c r="G12" s="17">
        <f>'[1]Mutaties '!O28</f>
        <v>1553.6799999999998</v>
      </c>
      <c r="H12" s="17">
        <v>0</v>
      </c>
      <c r="I12" t="s">
        <v>17</v>
      </c>
      <c r="M12" s="17">
        <v>0</v>
      </c>
      <c r="N12" s="17">
        <v>0</v>
      </c>
      <c r="O12" s="17">
        <v>0</v>
      </c>
      <c r="P12" s="12"/>
    </row>
    <row r="13" spans="1:16" x14ac:dyDescent="0.25">
      <c r="A13" s="4" t="s">
        <v>18</v>
      </c>
      <c r="E13" s="17">
        <v>2929</v>
      </c>
      <c r="F13" s="17">
        <v>1250</v>
      </c>
      <c r="G13" s="17">
        <f>'[1]Mutaties '!O29</f>
        <v>967.13000000000011</v>
      </c>
      <c r="H13" s="17">
        <v>0</v>
      </c>
      <c r="M13" s="12"/>
      <c r="N13" s="12"/>
      <c r="O13" s="12"/>
      <c r="P13" s="12"/>
    </row>
    <row r="14" spans="1:16" x14ac:dyDescent="0.25">
      <c r="A14" s="4" t="s">
        <v>19</v>
      </c>
      <c r="E14" s="17">
        <v>370</v>
      </c>
      <c r="F14" s="17">
        <v>400</v>
      </c>
      <c r="G14" s="17">
        <f>'[1]Mutaties '!O34</f>
        <v>435.17999999999995</v>
      </c>
      <c r="H14" s="17">
        <v>0</v>
      </c>
      <c r="M14" s="12"/>
      <c r="N14" s="12"/>
      <c r="O14" s="12"/>
      <c r="P14" s="12"/>
    </row>
    <row r="15" spans="1:16" x14ac:dyDescent="0.25">
      <c r="A15" s="4" t="s">
        <v>20</v>
      </c>
      <c r="E15" s="17">
        <v>1372</v>
      </c>
      <c r="F15" s="17">
        <v>1400</v>
      </c>
      <c r="G15" s="17">
        <f>'[1]Mutaties '!O30+'[1]Mutaties '!O31</f>
        <v>2852.42</v>
      </c>
      <c r="H15" s="17">
        <v>1000</v>
      </c>
      <c r="M15" s="12"/>
      <c r="N15" s="12"/>
      <c r="O15" s="12"/>
      <c r="P15" s="12"/>
    </row>
    <row r="16" spans="1:16" x14ac:dyDescent="0.25">
      <c r="A16" s="4" t="s">
        <v>13</v>
      </c>
      <c r="E16" s="17">
        <v>275</v>
      </c>
      <c r="F16" s="17">
        <v>250</v>
      </c>
      <c r="G16" s="17">
        <v>0</v>
      </c>
      <c r="H16" s="17">
        <v>295</v>
      </c>
      <c r="M16" s="12"/>
      <c r="N16" s="12"/>
      <c r="O16" s="12"/>
      <c r="P16" s="12"/>
    </row>
    <row r="17" spans="1:16" x14ac:dyDescent="0.25">
      <c r="A17" s="4" t="s">
        <v>21</v>
      </c>
      <c r="E17" s="17">
        <v>0</v>
      </c>
      <c r="F17" s="17">
        <v>0</v>
      </c>
      <c r="G17" s="17">
        <f>'[1]Proef- en saldibalans'!P40</f>
        <v>279.74</v>
      </c>
      <c r="H17" s="17">
        <v>280</v>
      </c>
      <c r="M17" s="17"/>
      <c r="N17" s="17"/>
      <c r="O17" s="17"/>
      <c r="P17" s="12"/>
    </row>
    <row r="18" spans="1:16" x14ac:dyDescent="0.25">
      <c r="A18" s="4" t="s">
        <v>22</v>
      </c>
      <c r="E18" s="17">
        <v>69</v>
      </c>
      <c r="F18" s="17">
        <v>75</v>
      </c>
      <c r="G18" s="17">
        <v>0</v>
      </c>
      <c r="H18" s="17">
        <v>100</v>
      </c>
      <c r="M18" s="17"/>
      <c r="N18" s="17"/>
      <c r="O18" s="17"/>
      <c r="P18" s="12"/>
    </row>
    <row r="19" spans="1:16" x14ac:dyDescent="0.25">
      <c r="A19" s="4" t="s">
        <v>23</v>
      </c>
      <c r="E19" s="17">
        <v>569</v>
      </c>
      <c r="F19" s="17">
        <v>750</v>
      </c>
      <c r="G19" s="17">
        <f>'[1]Proef- en saldibalans'!P41</f>
        <v>694.27000000000021</v>
      </c>
      <c r="H19" s="17">
        <v>460</v>
      </c>
      <c r="M19" s="17"/>
      <c r="N19" s="17"/>
      <c r="O19" s="17"/>
      <c r="P19" s="12"/>
    </row>
    <row r="20" spans="1:16" x14ac:dyDescent="0.25">
      <c r="A20" s="4" t="s">
        <v>24</v>
      </c>
      <c r="E20" s="17">
        <v>2455</v>
      </c>
      <c r="F20" s="17">
        <v>2455</v>
      </c>
      <c r="G20" s="17">
        <v>2455</v>
      </c>
      <c r="H20" s="17">
        <v>0</v>
      </c>
      <c r="M20" s="17"/>
      <c r="N20" s="17"/>
      <c r="O20" s="17"/>
      <c r="P20" s="12"/>
    </row>
    <row r="21" spans="1:16" x14ac:dyDescent="0.25">
      <c r="A21" s="4" t="s">
        <v>25</v>
      </c>
      <c r="E21" s="17">
        <v>0</v>
      </c>
      <c r="F21" s="17">
        <v>0</v>
      </c>
      <c r="G21" s="17">
        <f>'[1]Proef- en saldibalans'!P42</f>
        <v>33972.39</v>
      </c>
      <c r="H21" s="17"/>
      <c r="M21" s="17"/>
      <c r="N21" s="17"/>
      <c r="O21" s="17"/>
      <c r="P21" s="12"/>
    </row>
    <row r="22" spans="1:16" x14ac:dyDescent="0.25">
      <c r="A22" s="4" t="s">
        <v>26</v>
      </c>
      <c r="D22" s="19"/>
      <c r="E22" s="20">
        <v>0</v>
      </c>
      <c r="F22" s="20">
        <v>0</v>
      </c>
      <c r="G22" s="20">
        <v>0</v>
      </c>
      <c r="H22" s="17"/>
      <c r="I22" t="s">
        <v>27</v>
      </c>
      <c r="M22" s="17">
        <v>7987</v>
      </c>
      <c r="N22" s="17">
        <v>6180</v>
      </c>
      <c r="O22" s="17">
        <v>40815</v>
      </c>
      <c r="P22" s="12"/>
    </row>
    <row r="23" spans="1:16" x14ac:dyDescent="0.25">
      <c r="A23" s="4"/>
      <c r="E23" s="21"/>
      <c r="F23" s="21"/>
      <c r="G23" s="21"/>
      <c r="H23" s="17"/>
      <c r="M23" s="22"/>
      <c r="N23" s="21"/>
      <c r="O23" s="21"/>
      <c r="P23" s="23"/>
    </row>
    <row r="24" spans="1:16" x14ac:dyDescent="0.25">
      <c r="A24" s="4"/>
      <c r="E24" s="24">
        <f>SUM(E8:E23)</f>
        <v>11219</v>
      </c>
      <c r="F24" s="24">
        <f>SUM(F8:F23)</f>
        <v>9580</v>
      </c>
      <c r="G24" s="24">
        <f>SUM(G8:G23)</f>
        <v>44335.07</v>
      </c>
      <c r="H24" s="24">
        <f>SUM(H15:H23)</f>
        <v>2135</v>
      </c>
      <c r="M24" s="24">
        <f>SUM(M8:M23)</f>
        <v>11219</v>
      </c>
      <c r="N24" s="24">
        <f>SUM(N8:N23)</f>
        <v>9580</v>
      </c>
      <c r="O24" s="24">
        <f>SUM(O8:O23)</f>
        <v>44335.33</v>
      </c>
      <c r="P24" s="25">
        <f>SUM(P8:P23)</f>
        <v>2135</v>
      </c>
    </row>
    <row r="25" spans="1:16" x14ac:dyDescent="0.25">
      <c r="A25" s="13"/>
      <c r="B25" s="8"/>
      <c r="C25" s="8"/>
      <c r="D25" s="8"/>
      <c r="E25" s="23"/>
      <c r="F25" s="23"/>
      <c r="G25" s="23"/>
      <c r="H25" s="25"/>
      <c r="I25" s="8"/>
      <c r="J25" s="8"/>
      <c r="K25" s="8"/>
      <c r="L25" s="8"/>
      <c r="M25" s="23"/>
      <c r="N25" s="26"/>
      <c r="O25" s="26"/>
      <c r="P25" s="23"/>
    </row>
    <row r="28" spans="1:16" x14ac:dyDescent="0.25">
      <c r="A28" s="27" t="s">
        <v>28</v>
      </c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6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6" x14ac:dyDescent="0.25">
      <c r="A30" s="29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30</v>
      </c>
    </row>
    <row r="31" spans="1:16" x14ac:dyDescent="0.25">
      <c r="A31" s="32" t="s">
        <v>4</v>
      </c>
      <c r="B31" s="33"/>
      <c r="C31" s="33"/>
      <c r="D31" s="33"/>
      <c r="E31" s="33"/>
      <c r="F31" s="34">
        <v>2023</v>
      </c>
      <c r="G31" s="34">
        <v>2024</v>
      </c>
      <c r="H31" s="33"/>
      <c r="I31" s="33" t="s">
        <v>4</v>
      </c>
      <c r="J31" s="33"/>
      <c r="K31" s="33"/>
      <c r="L31" s="33"/>
      <c r="M31" s="33"/>
      <c r="N31" s="34">
        <v>2023</v>
      </c>
      <c r="O31" s="35">
        <v>2024</v>
      </c>
    </row>
    <row r="32" spans="1:16" x14ac:dyDescent="0.25">
      <c r="A32" s="36" t="s">
        <v>31</v>
      </c>
      <c r="B32" s="28"/>
      <c r="C32" s="28"/>
      <c r="D32" s="28"/>
      <c r="E32" s="28"/>
      <c r="F32" s="37">
        <v>4906</v>
      </c>
      <c r="G32" s="38">
        <v>1924</v>
      </c>
      <c r="H32" s="28"/>
      <c r="I32" s="28" t="s">
        <v>32</v>
      </c>
      <c r="J32" s="28"/>
      <c r="K32" s="28"/>
      <c r="L32" s="28"/>
      <c r="M32" s="28"/>
      <c r="N32" s="37">
        <v>75497</v>
      </c>
      <c r="O32" s="39">
        <v>34682</v>
      </c>
    </row>
    <row r="33" spans="1:15" x14ac:dyDescent="0.25">
      <c r="A33" s="36" t="s">
        <v>33</v>
      </c>
      <c r="B33" s="28"/>
      <c r="C33" s="28"/>
      <c r="D33" s="28"/>
      <c r="E33" s="28"/>
      <c r="F33" s="37">
        <v>0</v>
      </c>
      <c r="G33" s="37">
        <v>0</v>
      </c>
      <c r="H33" s="28"/>
      <c r="I33" s="28" t="s">
        <v>34</v>
      </c>
      <c r="J33" s="28"/>
      <c r="K33" s="28"/>
      <c r="L33" s="28"/>
      <c r="M33" s="28"/>
      <c r="N33" s="37">
        <v>276</v>
      </c>
      <c r="O33" s="40">
        <v>0</v>
      </c>
    </row>
    <row r="34" spans="1:15" x14ac:dyDescent="0.25">
      <c r="A34" s="36" t="s">
        <v>35</v>
      </c>
      <c r="B34" s="28"/>
      <c r="C34" s="28"/>
      <c r="D34" s="28"/>
      <c r="E34" s="28"/>
      <c r="F34" s="37">
        <v>305</v>
      </c>
      <c r="G34" s="37">
        <v>0</v>
      </c>
      <c r="H34" s="28"/>
      <c r="I34" s="28" t="s">
        <v>36</v>
      </c>
      <c r="J34" s="28"/>
      <c r="K34" s="28"/>
      <c r="L34" s="28"/>
      <c r="M34" s="28"/>
      <c r="N34" s="37">
        <v>0</v>
      </c>
      <c r="O34" s="40">
        <v>0</v>
      </c>
    </row>
    <row r="35" spans="1:15" x14ac:dyDescent="0.25">
      <c r="A35" s="36" t="s">
        <v>37</v>
      </c>
      <c r="B35" s="28"/>
      <c r="C35" s="28"/>
      <c r="D35" s="28"/>
      <c r="E35" s="28"/>
      <c r="F35" s="37">
        <v>70562</v>
      </c>
      <c r="G35" s="38">
        <v>32758</v>
      </c>
      <c r="H35" s="28"/>
      <c r="I35" s="28" t="s">
        <v>38</v>
      </c>
      <c r="J35" s="28"/>
      <c r="K35" s="28"/>
      <c r="L35" s="28"/>
      <c r="M35" s="28"/>
      <c r="N35" s="37">
        <v>0</v>
      </c>
      <c r="O35" s="40">
        <v>0</v>
      </c>
    </row>
    <row r="36" spans="1:15" x14ac:dyDescent="0.25">
      <c r="A36" s="36"/>
      <c r="B36" s="28"/>
      <c r="C36" s="28"/>
      <c r="D36" s="28"/>
      <c r="E36" s="28"/>
      <c r="F36" s="37"/>
      <c r="G36" s="37"/>
      <c r="H36" s="28"/>
      <c r="I36" s="28"/>
      <c r="J36" s="28"/>
      <c r="K36" s="28"/>
      <c r="L36" s="28"/>
      <c r="M36" s="28"/>
      <c r="N36" s="37"/>
      <c r="O36" s="40"/>
    </row>
    <row r="37" spans="1:15" x14ac:dyDescent="0.25">
      <c r="A37" s="36"/>
      <c r="B37" s="28"/>
      <c r="C37" s="28"/>
      <c r="D37" s="28"/>
      <c r="E37" s="28"/>
      <c r="F37" s="37"/>
      <c r="G37" s="37"/>
      <c r="H37" s="28"/>
      <c r="I37" s="28"/>
      <c r="J37" s="28"/>
      <c r="K37" s="28"/>
      <c r="L37" s="28"/>
      <c r="M37" s="28"/>
      <c r="N37" s="37"/>
      <c r="O37" s="40"/>
    </row>
    <row r="38" spans="1:15" x14ac:dyDescent="0.25">
      <c r="A38" s="36"/>
      <c r="B38" s="28"/>
      <c r="C38" s="28"/>
      <c r="D38" s="28"/>
      <c r="E38" s="28"/>
      <c r="F38" s="37"/>
      <c r="G38" s="37"/>
      <c r="H38" s="28"/>
      <c r="I38" s="28"/>
      <c r="J38" s="28"/>
      <c r="K38" s="28"/>
      <c r="L38" s="28"/>
      <c r="M38" s="28"/>
      <c r="N38" s="37"/>
      <c r="O38" s="40"/>
    </row>
    <row r="39" spans="1:15" x14ac:dyDescent="0.25">
      <c r="A39" s="36"/>
      <c r="B39" s="28"/>
      <c r="C39" s="28"/>
      <c r="D39" s="28"/>
      <c r="E39" s="28"/>
      <c r="F39" s="41">
        <v>75773</v>
      </c>
      <c r="G39" s="42">
        <v>34682</v>
      </c>
      <c r="H39" s="28"/>
      <c r="I39" s="28"/>
      <c r="J39" s="28"/>
      <c r="K39" s="28"/>
      <c r="L39" s="28"/>
      <c r="M39" s="28"/>
      <c r="N39" s="41">
        <v>75773</v>
      </c>
      <c r="O39" s="43">
        <v>34682</v>
      </c>
    </row>
    <row r="40" spans="1:15" x14ac:dyDescent="0.25">
      <c r="A40" s="44"/>
      <c r="B40" s="30"/>
      <c r="C40" s="30"/>
      <c r="D40" s="30"/>
      <c r="E40" s="30"/>
      <c r="F40" s="45"/>
      <c r="G40" s="45"/>
      <c r="H40" s="30"/>
      <c r="I40" s="30"/>
      <c r="J40" s="30"/>
      <c r="K40" s="30"/>
      <c r="L40" s="30"/>
      <c r="M40" s="30"/>
      <c r="N40" s="45"/>
      <c r="O4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Areke en Cor Gerritsen</dc:creator>
  <cp:lastModifiedBy>Joke Honders</cp:lastModifiedBy>
  <dcterms:created xsi:type="dcterms:W3CDTF">2025-04-04T11:07:04Z</dcterms:created>
  <dcterms:modified xsi:type="dcterms:W3CDTF">2025-04-21T12:02:48Z</dcterms:modified>
</cp:coreProperties>
</file>